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20" windowWidth="15480" windowHeight="11040" activeTab="0"/>
  </bookViews>
  <sheets>
    <sheet name="1 lentelė" sheetId="1" r:id="rId1"/>
  </sheets>
  <definedNames>
    <definedName name="_xlnm.Print_Area" localSheetId="0">'1 lentelė'!$A$1:$Y$56</definedName>
  </definedNames>
  <calcPr fullCalcOnLoad="1"/>
</workbook>
</file>

<file path=xl/sharedStrings.xml><?xml version="1.0" encoding="utf-8"?>
<sst xmlns="http://schemas.openxmlformats.org/spreadsheetml/2006/main" count="138" uniqueCount="70">
  <si>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</si>
  <si>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</si>
  <si>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</si>
  <si>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</si>
  <si>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</si>
  <si>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</si>
  <si>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Priemonės vykdytojo kodas</t>
  </si>
  <si>
    <t>Finansavimo šaltinis</t>
  </si>
  <si>
    <t>turtui įsigyti ir finansiniams įsipareigojimams vykdyti</t>
  </si>
  <si>
    <t>01</t>
  </si>
  <si>
    <t>Iš viso:</t>
  </si>
  <si>
    <t>02</t>
  </si>
  <si>
    <t>Iš viso uždaviniui:</t>
  </si>
  <si>
    <t>(tūkst. Lt)</t>
  </si>
  <si>
    <t>iš viso</t>
  </si>
  <si>
    <t>iš jų darbo užmokesčiui</t>
  </si>
  <si>
    <t>išlaidoms</t>
  </si>
  <si>
    <t>TIKSLŲ, UŽDAVINIŲ IR PRIEMONIŲ IŠLAIDŲ SUVESTINĖ</t>
  </si>
  <si>
    <t>Funkcinės klasifikacijos kodas</t>
  </si>
  <si>
    <t>03</t>
  </si>
  <si>
    <t>04</t>
  </si>
  <si>
    <t>Iš viso tikslui:</t>
  </si>
  <si>
    <t>188773873</t>
  </si>
  <si>
    <t>Finansavimo šaltinių suvestinė</t>
  </si>
  <si>
    <t>Finansavimo šaltiniai</t>
  </si>
  <si>
    <t>Savivaldybės lėšos, iš viso:</t>
  </si>
  <si>
    <t>Kiti šaltiniai, iš viso: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</si>
  <si>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</si>
  <si>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</si>
  <si>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r>
      <t xml:space="preserve">Valstybės biudžeto lėšos </t>
    </r>
    <r>
      <rPr>
        <b/>
        <sz val="9"/>
        <rFont val="Times New Roman"/>
        <family val="1"/>
      </rPr>
      <t>LRVB</t>
    </r>
  </si>
  <si>
    <r>
      <t xml:space="preserve">Kiti finansavimo šaltiniai </t>
    </r>
    <r>
      <rPr>
        <b/>
        <sz val="9"/>
        <rFont val="Times New Roman"/>
        <family val="1"/>
      </rPr>
      <t>Kt</t>
    </r>
  </si>
  <si>
    <t>SB</t>
  </si>
  <si>
    <t>SB(SP)</t>
  </si>
  <si>
    <t>09.05.01.02.</t>
  </si>
  <si>
    <t>195328546</t>
  </si>
  <si>
    <t>I</t>
  </si>
  <si>
    <t>ES</t>
  </si>
  <si>
    <t>Gerinti pagalbos mokyklai, mokiniui ir šeimai kokybę ir prieinamumą ugdant specialiųjų poreikių ir psichologinių bei elgesio problemų turinčius mokinius ir vaikus.</t>
  </si>
  <si>
    <t>Vaikų ir moksleivių vystimosi raidos sutrikimų diagnostika</t>
  </si>
  <si>
    <t>P12.18</t>
  </si>
  <si>
    <t>Mokytojų ir rajono bendruomenės narių kvalifikacijos ir kompetencijų tobulinimo programų rengimas ir vykdymas bei gerosios patirties sklaida</t>
  </si>
  <si>
    <t>1 lentelė</t>
  </si>
  <si>
    <t>Strateginis tikslas 01. Sudaryti palankias sąlygas išsilavinusios, aktyvios, saugios ir sveikos visuomenės ugdymui.</t>
  </si>
  <si>
    <t>01. Žinių visuomenės plėtros programa</t>
  </si>
  <si>
    <t>Iš viso programai:</t>
  </si>
  <si>
    <t>Gerinti švietimo įstaigų materialinę bazę ir užtikrinti saugią ugdymo(si) aplinką.</t>
  </si>
  <si>
    <t xml:space="preserve">Vykdyti švietimo įstaigų pastatų renovaciją ir aplinkos modernizavimą,  užtikrinant atitikimą higienos normoms pagal kontroliuojančių institucijų reikalavimus. </t>
  </si>
  <si>
    <t>I, SP</t>
  </si>
  <si>
    <t>SB(VB)-MK</t>
  </si>
  <si>
    <t xml:space="preserve">ŽINIŲ VISUOMENĖS PLĖTROS PROGRAMOS </t>
  </si>
  <si>
    <r>
      <t xml:space="preserve">Mokinio krepšelio lėšos </t>
    </r>
    <r>
      <rPr>
        <b/>
        <sz val="9"/>
        <rFont val="Times New Roman"/>
        <family val="1"/>
      </rPr>
      <t>SB(VB)-MK</t>
    </r>
  </si>
  <si>
    <r>
      <t xml:space="preserve">Valstybės biudžeto specialiosios tikslinės dotacijos lėšos </t>
    </r>
    <r>
      <rPr>
        <b/>
        <sz val="9"/>
        <rFont val="Times New Roman"/>
        <family val="1"/>
      </rPr>
      <t xml:space="preserve">SB(VB)-TD </t>
    </r>
  </si>
  <si>
    <t>2014-ųjų metų išlaidų projektas</t>
  </si>
  <si>
    <t>P12</t>
  </si>
  <si>
    <t>09.08.01.02.</t>
  </si>
  <si>
    <t>09.05.01.03.</t>
  </si>
  <si>
    <t>09.06.01.01.</t>
  </si>
  <si>
    <t>Projekto „Mokinių ugdymas kartu su šeima“ įgyvendinimas</t>
  </si>
  <si>
    <t>Tobulinti mokytojų kompetencijas įgalinančias skatinti mokinių mokymosi motyvaciją, padėti rajono bendruomenei įgyti kompetencijas, padedančias prisitaikyti prie besikeičiančios visuomenės.</t>
  </si>
  <si>
    <r>
      <t xml:space="preserve">Biudžetinių įstaigų pajamos </t>
    </r>
    <r>
      <rPr>
        <b/>
        <sz val="9"/>
        <rFont val="Times New Roman"/>
        <family val="1"/>
      </rPr>
      <t>SB(SP)</t>
    </r>
  </si>
  <si>
    <t>Didinti suaugusiųjų švietimo, pagalbos mokyklai ir šeimai paslaugų kokybę ir prieinamumą, formuojant bendruomenės mokymosi visą gyvenimą bei darnaus vystymosi nuostatas.</t>
  </si>
  <si>
    <t>2015-ųjų metų išlaidų projektas</t>
  </si>
  <si>
    <t>Patvirtinti 2013-ųjų metų asignavimai</t>
  </si>
  <si>
    <t>2016-ųjų metų išlaidų projektas</t>
  </si>
  <si>
    <t>Projekto „Tėvystės įgūdžių ugdymas: Lietuvos – Lenkijos gerosios patirties paieška“ įgyvendinimas</t>
  </si>
  <si>
    <t>Projekto „Pedagoginių psichologinių tarnybų infrastruktūros modernizavimas“ įgyvendinimas</t>
  </si>
  <si>
    <t>Data     2013-11-07</t>
  </si>
  <si>
    <r>
      <t>2013-2016 METŲ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VARĖNOS ŠVIETIMO CENTRO        </t>
    </r>
    <r>
      <rPr>
        <sz val="12"/>
        <rFont val="Times New Roman"/>
        <family val="1"/>
      </rPr>
      <t xml:space="preserve">                                                                                                         </t>
    </r>
  </si>
  <si>
    <t>Varėnos švietimo centro direktorė</t>
  </si>
  <si>
    <t>Janina Šimelionienė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</si>
</sst>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1" fillId="0" borderId="10" xfId="0" applyFont="1" applyFill="1" applyBorder="1" applyAlignment="1">
      <alignment horizontal="center" vertical="center" textRotation="90" wrapText="1"/>
    </xf>
    <xf numFmtId="49" fontId="2" fillId="34" borderId="11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49" fontId="2" fillId="36" borderId="10" xfId="0" applyNumberFormat="1" applyFont="1" applyFill="1" applyBorder="1" applyAlignment="1">
      <alignment horizontal="center" vertical="top"/>
    </xf>
    <xf numFmtId="49" fontId="2" fillId="35" borderId="12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36" borderId="12" xfId="0" applyNumberFormat="1" applyFont="1" applyFill="1" applyBorder="1" applyAlignment="1">
      <alignment horizontal="center" vertical="top"/>
    </xf>
    <xf numFmtId="180" fontId="5" fillId="0" borderId="10" xfId="0" applyNumberFormat="1" applyFont="1" applyBorder="1" applyAlignment="1">
      <alignment horizontal="center" vertical="top" wrapText="1"/>
    </xf>
    <xf numFmtId="180" fontId="4" fillId="37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top" wrapText="1"/>
    </xf>
    <xf numFmtId="180" fontId="4" fillId="35" borderId="10" xfId="0" applyNumberFormat="1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 vertical="center"/>
    </xf>
    <xf numFmtId="180" fontId="4" fillId="36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12" fillId="37" borderId="10" xfId="0" applyFont="1" applyFill="1" applyBorder="1" applyAlignment="1">
      <alignment horizontal="center" vertical="top"/>
    </xf>
    <xf numFmtId="180" fontId="1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/>
    </xf>
    <xf numFmtId="0" fontId="12" fillId="37" borderId="13" xfId="0" applyFont="1" applyFill="1" applyBorder="1" applyAlignment="1">
      <alignment horizontal="center" vertical="top"/>
    </xf>
    <xf numFmtId="180" fontId="12" fillId="0" borderId="13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13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0" fontId="3" fillId="35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10" xfId="0" applyFont="1" applyFill="1" applyBorder="1" applyAlignment="1">
      <alignment vertical="center" textRotation="90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180" fontId="4" fillId="37" borderId="12" xfId="0" applyNumberFormat="1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1" fillId="0" borderId="10" xfId="0" applyFont="1" applyBorder="1" applyAlignment="1">
      <alignment vertical="center" textRotation="90" wrapText="1"/>
    </xf>
    <xf numFmtId="49" fontId="4" fillId="35" borderId="10" xfId="0" applyNumberFormat="1" applyFont="1" applyFill="1" applyBorder="1" applyAlignment="1">
      <alignment horizontal="center" vertical="top"/>
    </xf>
    <xf numFmtId="0" fontId="7" fillId="38" borderId="10" xfId="0" applyFont="1" applyFill="1" applyBorder="1" applyAlignment="1">
      <alignment vertical="top"/>
    </xf>
    <xf numFmtId="180" fontId="3" fillId="0" borderId="14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4" fillId="34" borderId="15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180" fontId="4" fillId="37" borderId="15" xfId="0" applyNumberFormat="1" applyFont="1" applyFill="1" applyBorder="1" applyAlignment="1">
      <alignment horizontal="center" vertical="top" wrapText="1"/>
    </xf>
    <xf numFmtId="180" fontId="4" fillId="37" borderId="16" xfId="0" applyNumberFormat="1" applyFont="1" applyFill="1" applyBorder="1" applyAlignment="1">
      <alignment horizontal="center" vertical="top" wrapText="1"/>
    </xf>
    <xf numFmtId="180" fontId="4" fillId="37" borderId="13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80" fontId="5" fillId="0" borderId="15" xfId="0" applyNumberFormat="1" applyFont="1" applyBorder="1" applyAlignment="1">
      <alignment horizontal="center" vertical="top" wrapText="1"/>
    </xf>
    <xf numFmtId="180" fontId="5" fillId="0" borderId="16" xfId="0" applyNumberFormat="1" applyFont="1" applyBorder="1" applyAlignment="1">
      <alignment horizontal="center" vertical="top" wrapText="1"/>
    </xf>
    <xf numFmtId="180" fontId="5" fillId="0" borderId="13" xfId="0" applyNumberFormat="1" applyFont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4" fillId="34" borderId="15" xfId="0" applyFont="1" applyFill="1" applyBorder="1" applyAlignment="1">
      <alignment horizontal="left" vertical="top"/>
    </xf>
    <xf numFmtId="0" fontId="4" fillId="34" borderId="16" xfId="0" applyFont="1" applyFill="1" applyBorder="1" applyAlignment="1">
      <alignment horizontal="left" vertical="top"/>
    </xf>
    <xf numFmtId="0" fontId="4" fillId="34" borderId="13" xfId="0" applyFont="1" applyFill="1" applyBorder="1" applyAlignment="1">
      <alignment horizontal="left" vertical="top"/>
    </xf>
    <xf numFmtId="49" fontId="4" fillId="35" borderId="15" xfId="0" applyNumberFormat="1" applyFont="1" applyFill="1" applyBorder="1" applyAlignment="1">
      <alignment horizontal="right" vertical="top"/>
    </xf>
    <xf numFmtId="49" fontId="4" fillId="35" borderId="16" xfId="0" applyNumberFormat="1" applyFont="1" applyFill="1" applyBorder="1" applyAlignment="1">
      <alignment horizontal="right" vertical="top"/>
    </xf>
    <xf numFmtId="49" fontId="4" fillId="35" borderId="13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4" fillId="35" borderId="15" xfId="0" applyFont="1" applyFill="1" applyBorder="1" applyAlignment="1">
      <alignment horizontal="left" vertical="top"/>
    </xf>
    <xf numFmtId="0" fontId="4" fillId="35" borderId="16" xfId="0" applyFont="1" applyFill="1" applyBorder="1" applyAlignment="1">
      <alignment horizontal="left" vertical="top"/>
    </xf>
    <xf numFmtId="0" fontId="4" fillId="35" borderId="14" xfId="0" applyFont="1" applyFill="1" applyBorder="1" applyAlignment="1">
      <alignment horizontal="left" vertical="top"/>
    </xf>
    <xf numFmtId="0" fontId="4" fillId="35" borderId="13" xfId="0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2" fillId="35" borderId="17" xfId="0" applyNumberFormat="1" applyFont="1" applyFill="1" applyBorder="1" applyAlignment="1">
      <alignment horizontal="center" vertical="top"/>
    </xf>
    <xf numFmtId="49" fontId="2" fillId="35" borderId="12" xfId="0" applyNumberFormat="1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right" vertical="top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left" vertical="top" wrapText="1"/>
    </xf>
    <xf numFmtId="0" fontId="4" fillId="36" borderId="16" xfId="0" applyFont="1" applyFill="1" applyBorder="1" applyAlignment="1">
      <alignment horizontal="left" vertical="top" wrapText="1"/>
    </xf>
    <xf numFmtId="0" fontId="4" fillId="36" borderId="13" xfId="0" applyFont="1" applyFill="1" applyBorder="1" applyAlignment="1">
      <alignment horizontal="left" vertical="top" wrapText="1"/>
    </xf>
    <xf numFmtId="0" fontId="4" fillId="38" borderId="15" xfId="0" applyFont="1" applyFill="1" applyBorder="1" applyAlignment="1">
      <alignment horizontal="right" vertical="top" wrapText="1"/>
    </xf>
    <xf numFmtId="0" fontId="4" fillId="38" borderId="16" xfId="0" applyFont="1" applyFill="1" applyBorder="1" applyAlignment="1">
      <alignment horizontal="right" vertical="top" wrapText="1"/>
    </xf>
    <xf numFmtId="0" fontId="4" fillId="38" borderId="13" xfId="0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textRotation="90" wrapText="1"/>
    </xf>
    <xf numFmtId="180" fontId="5" fillId="0" borderId="15" xfId="0" applyNumberFormat="1" applyFont="1" applyFill="1" applyBorder="1" applyAlignment="1">
      <alignment horizontal="center" vertical="top" wrapText="1"/>
    </xf>
    <xf numFmtId="180" fontId="5" fillId="0" borderId="16" xfId="0" applyNumberFormat="1" applyFont="1" applyFill="1" applyBorder="1" applyAlignment="1">
      <alignment horizontal="center" vertical="top" wrapText="1"/>
    </xf>
    <xf numFmtId="180" fontId="5" fillId="0" borderId="13" xfId="0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180" fontId="2" fillId="37" borderId="15" xfId="0" applyNumberFormat="1" applyFont="1" applyFill="1" applyBorder="1" applyAlignment="1">
      <alignment horizontal="center" vertical="top" wrapText="1"/>
    </xf>
    <xf numFmtId="180" fontId="2" fillId="37" borderId="16" xfId="0" applyNumberFormat="1" applyFont="1" applyFill="1" applyBorder="1" applyAlignment="1">
      <alignment horizontal="center" vertical="top" wrapText="1"/>
    </xf>
    <xf numFmtId="180" fontId="2" fillId="37" borderId="13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right" vertical="top"/>
    </xf>
    <xf numFmtId="49" fontId="4" fillId="39" borderId="15" xfId="0" applyNumberFormat="1" applyFont="1" applyFill="1" applyBorder="1" applyAlignment="1">
      <alignment horizontal="left" vertical="top" wrapText="1"/>
    </xf>
    <xf numFmtId="49" fontId="4" fillId="39" borderId="16" xfId="0" applyNumberFormat="1" applyFont="1" applyFill="1" applyBorder="1" applyAlignment="1">
      <alignment horizontal="left" vertical="top" wrapText="1"/>
    </xf>
    <xf numFmtId="49" fontId="4" fillId="39" borderId="13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36" borderId="15" xfId="0" applyNumberFormat="1" applyFont="1" applyFill="1" applyBorder="1" applyAlignment="1">
      <alignment horizontal="right" vertical="top"/>
    </xf>
    <xf numFmtId="49" fontId="2" fillId="36" borderId="16" xfId="0" applyNumberFormat="1" applyFont="1" applyFill="1" applyBorder="1" applyAlignment="1">
      <alignment horizontal="right" vertical="top"/>
    </xf>
    <xf numFmtId="49" fontId="2" fillId="36" borderId="13" xfId="0" applyNumberFormat="1" applyFont="1" applyFill="1" applyBorder="1" applyAlignment="1">
      <alignment horizontal="right" vertical="top"/>
    </xf>
    <xf numFmtId="49" fontId="2" fillId="35" borderId="15" xfId="0" applyNumberFormat="1" applyFont="1" applyFill="1" applyBorder="1" applyAlignment="1">
      <alignment horizontal="right" vertical="top"/>
    </xf>
    <xf numFmtId="49" fontId="2" fillId="35" borderId="16" xfId="0" applyNumberFormat="1" applyFont="1" applyFill="1" applyBorder="1" applyAlignment="1">
      <alignment horizontal="right" vertical="top"/>
    </xf>
    <xf numFmtId="49" fontId="2" fillId="35" borderId="13" xfId="0" applyNumberFormat="1" applyFont="1" applyFill="1" applyBorder="1" applyAlignment="1">
      <alignment horizontal="right" vertical="top"/>
    </xf>
    <xf numFmtId="49" fontId="2" fillId="34" borderId="15" xfId="0" applyNumberFormat="1" applyFont="1" applyFill="1" applyBorder="1" applyAlignment="1">
      <alignment horizontal="right" vertical="top"/>
    </xf>
    <xf numFmtId="49" fontId="2" fillId="34" borderId="16" xfId="0" applyNumberFormat="1" applyFont="1" applyFill="1" applyBorder="1" applyAlignment="1">
      <alignment horizontal="right" vertical="top"/>
    </xf>
    <xf numFmtId="49" fontId="2" fillId="34" borderId="13" xfId="0" applyNumberFormat="1" applyFont="1" applyFill="1" applyBorder="1" applyAlignment="1">
      <alignment horizontal="right" vertical="top"/>
    </xf>
    <xf numFmtId="49" fontId="2" fillId="35" borderId="10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4" fillId="34" borderId="15" xfId="0" applyNumberFormat="1" applyFont="1" applyFill="1" applyBorder="1" applyAlignment="1">
      <alignment horizontal="right" vertical="top"/>
    </xf>
    <xf numFmtId="49" fontId="4" fillId="34" borderId="16" xfId="0" applyNumberFormat="1" applyFont="1" applyFill="1" applyBorder="1" applyAlignment="1">
      <alignment horizontal="right" vertical="top"/>
    </xf>
    <xf numFmtId="49" fontId="4" fillId="34" borderId="13" xfId="0" applyNumberFormat="1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3"/>
  <sheetViews>
    <sheetView tabSelected="1" zoomScalePageLayoutView="0" workbookViewId="0" topLeftCell="A40">
      <selection activeCell="D53" sqref="D53"/>
    </sheetView>
  </sheetViews>
  <sheetFormatPr defaultColWidth="9.140625" defaultRowHeight="12.75"/>
  <cols>
    <col min="1" max="1" width="2.7109375" style="2" customWidth="1"/>
    <col min="2" max="3" width="2.57421875" style="2" customWidth="1"/>
    <col min="4" max="4" width="20.8515625" style="2" customWidth="1"/>
    <col min="5" max="5" width="3.00390625" style="2" customWidth="1"/>
    <col min="6" max="6" width="9.28125" style="2" customWidth="1"/>
    <col min="7" max="7" width="8.8515625" style="3" customWidth="1"/>
    <col min="8" max="8" width="6.140625" style="2" customWidth="1"/>
    <col min="9" max="9" width="9.421875" style="4" customWidth="1"/>
    <col min="10" max="12" width="6.28125" style="2" customWidth="1"/>
    <col min="13" max="13" width="5.7109375" style="2" customWidth="1"/>
    <col min="14" max="14" width="6.28125" style="41" customWidth="1"/>
    <col min="15" max="15" width="6.57421875" style="41" customWidth="1"/>
    <col min="16" max="16" width="6.28125" style="41" customWidth="1"/>
    <col min="17" max="17" width="6.140625" style="41" customWidth="1"/>
    <col min="18" max="18" width="6.28125" style="41" customWidth="1"/>
    <col min="19" max="20" width="6.421875" style="41" customWidth="1"/>
    <col min="21" max="24" width="6.28125" style="41" customWidth="1"/>
    <col min="25" max="25" width="6.421875" style="41" customWidth="1"/>
    <col min="26" max="16384" width="9.140625" style="1" customWidth="1"/>
  </cols>
  <sheetData>
    <row r="1" spans="14:25" ht="15.75">
      <c r="N1" s="42"/>
      <c r="O1" s="42"/>
      <c r="P1" s="42"/>
      <c r="Q1" s="42"/>
      <c r="R1" s="42"/>
      <c r="S1" s="42"/>
      <c r="T1" s="42"/>
      <c r="U1" s="42"/>
      <c r="V1" s="42"/>
      <c r="W1" s="154" t="s">
        <v>41</v>
      </c>
      <c r="X1" s="154"/>
      <c r="Y1" s="154"/>
    </row>
    <row r="2" spans="1:25" ht="16.5" customHeight="1">
      <c r="A2" s="130" t="s">
        <v>67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5" ht="15.75" customHeight="1">
      <c r="A3" s="130" t="s">
        <v>49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1:25" ht="16.5" customHeight="1">
      <c r="A4" s="130" t="s">
        <v>17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14:25" ht="14.25" customHeight="1">
      <c r="N5" s="42"/>
      <c r="O5" s="42"/>
      <c r="P5" s="42"/>
      <c r="Q5" s="42"/>
      <c r="R5" s="42"/>
      <c r="S5" s="42"/>
      <c r="T5" s="42"/>
      <c r="U5" s="42"/>
      <c r="V5" s="42"/>
      <c r="W5" s="42"/>
      <c r="X5" s="112" t="s">
        <v>13</v>
      </c>
      <c r="Y5" s="112"/>
    </row>
    <row r="6" spans="1:25" ht="32.25" customHeight="1">
      <c r="A6" s="153" t="s">
        <v>0</v>
      </c>
      <c r="B6" s="153" t="s">
        <v>1</v>
      </c>
      <c r="C6" s="153" t="s">
        <v>2</v>
      </c>
      <c r="D6" s="159" t="s">
        <v>3</v>
      </c>
      <c r="E6" s="104" t="s">
        <v>4</v>
      </c>
      <c r="F6" s="104" t="s">
        <v>18</v>
      </c>
      <c r="G6" s="131" t="s">
        <v>5</v>
      </c>
      <c r="H6" s="104" t="s">
        <v>6</v>
      </c>
      <c r="I6" s="110" t="s">
        <v>7</v>
      </c>
      <c r="J6" s="116" t="s">
        <v>62</v>
      </c>
      <c r="K6" s="117"/>
      <c r="L6" s="117"/>
      <c r="M6" s="118"/>
      <c r="N6" s="113" t="s">
        <v>52</v>
      </c>
      <c r="O6" s="114"/>
      <c r="P6" s="114"/>
      <c r="Q6" s="115"/>
      <c r="R6" s="113" t="s">
        <v>61</v>
      </c>
      <c r="S6" s="114"/>
      <c r="T6" s="114"/>
      <c r="U6" s="115"/>
      <c r="V6" s="113" t="s">
        <v>63</v>
      </c>
      <c r="W6" s="114"/>
      <c r="X6" s="114"/>
      <c r="Y6" s="115"/>
    </row>
    <row r="7" spans="1:25" ht="15" customHeight="1">
      <c r="A7" s="153"/>
      <c r="B7" s="153"/>
      <c r="C7" s="153"/>
      <c r="D7" s="160"/>
      <c r="E7" s="105"/>
      <c r="F7" s="105"/>
      <c r="G7" s="132"/>
      <c r="H7" s="105"/>
      <c r="I7" s="138"/>
      <c r="J7" s="104" t="s">
        <v>14</v>
      </c>
      <c r="K7" s="136" t="s">
        <v>16</v>
      </c>
      <c r="L7" s="137"/>
      <c r="M7" s="110" t="s">
        <v>8</v>
      </c>
      <c r="N7" s="110" t="s">
        <v>14</v>
      </c>
      <c r="O7" s="134" t="s">
        <v>16</v>
      </c>
      <c r="P7" s="135"/>
      <c r="Q7" s="110" t="s">
        <v>8</v>
      </c>
      <c r="R7" s="110" t="s">
        <v>14</v>
      </c>
      <c r="S7" s="134" t="s">
        <v>16</v>
      </c>
      <c r="T7" s="135"/>
      <c r="U7" s="110" t="s">
        <v>8</v>
      </c>
      <c r="V7" s="110" t="s">
        <v>14</v>
      </c>
      <c r="W7" s="134" t="s">
        <v>16</v>
      </c>
      <c r="X7" s="135"/>
      <c r="Y7" s="110" t="s">
        <v>8</v>
      </c>
    </row>
    <row r="8" spans="1:25" ht="113.25" customHeight="1">
      <c r="A8" s="153"/>
      <c r="B8" s="153"/>
      <c r="C8" s="153"/>
      <c r="D8" s="161"/>
      <c r="E8" s="106"/>
      <c r="F8" s="106"/>
      <c r="G8" s="133"/>
      <c r="H8" s="106"/>
      <c r="I8" s="111"/>
      <c r="J8" s="106"/>
      <c r="K8" s="50" t="s">
        <v>14</v>
      </c>
      <c r="L8" s="11" t="s">
        <v>15</v>
      </c>
      <c r="M8" s="111"/>
      <c r="N8" s="111"/>
      <c r="O8" s="43" t="s">
        <v>14</v>
      </c>
      <c r="P8" s="11" t="s">
        <v>15</v>
      </c>
      <c r="Q8" s="111"/>
      <c r="R8" s="111"/>
      <c r="S8" s="43" t="s">
        <v>14</v>
      </c>
      <c r="T8" s="11" t="s">
        <v>15</v>
      </c>
      <c r="U8" s="111"/>
      <c r="V8" s="111"/>
      <c r="W8" s="43" t="s">
        <v>14</v>
      </c>
      <c r="X8" s="11" t="s">
        <v>15</v>
      </c>
      <c r="Y8" s="111"/>
    </row>
    <row r="9" spans="1:25" s="5" customFormat="1" ht="15" customHeight="1">
      <c r="A9" s="155" t="s">
        <v>42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7"/>
    </row>
    <row r="10" spans="1:25" s="5" customFormat="1" ht="14.25" customHeight="1">
      <c r="A10" s="124" t="s">
        <v>43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6"/>
    </row>
    <row r="11" spans="1:25" s="5" customFormat="1" ht="16.5" customHeight="1">
      <c r="A11" s="12" t="s">
        <v>19</v>
      </c>
      <c r="B11" s="55" t="s">
        <v>60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7"/>
    </row>
    <row r="12" spans="1:25" s="5" customFormat="1" ht="14.25" customHeight="1">
      <c r="A12" s="13" t="s">
        <v>19</v>
      </c>
      <c r="B12" s="51" t="s">
        <v>9</v>
      </c>
      <c r="C12" s="88" t="s">
        <v>58</v>
      </c>
      <c r="D12" s="89"/>
      <c r="E12" s="89"/>
      <c r="F12" s="89"/>
      <c r="G12" s="89"/>
      <c r="H12" s="89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1"/>
    </row>
    <row r="13" spans="1:25" s="5" customFormat="1" ht="23.25" customHeight="1">
      <c r="A13" s="72" t="s">
        <v>19</v>
      </c>
      <c r="B13" s="74" t="s">
        <v>9</v>
      </c>
      <c r="C13" s="92" t="s">
        <v>9</v>
      </c>
      <c r="D13" s="82" t="s">
        <v>40</v>
      </c>
      <c r="E13" s="85"/>
      <c r="F13" s="175" t="s">
        <v>55</v>
      </c>
      <c r="G13" s="58" t="s">
        <v>34</v>
      </c>
      <c r="H13" s="58" t="s">
        <v>39</v>
      </c>
      <c r="I13" s="28" t="s">
        <v>31</v>
      </c>
      <c r="J13" s="20">
        <v>282.8</v>
      </c>
      <c r="K13" s="20">
        <v>282.8</v>
      </c>
      <c r="L13" s="20">
        <v>205.2</v>
      </c>
      <c r="M13" s="32"/>
      <c r="N13" s="20">
        <v>322.3</v>
      </c>
      <c r="O13" s="22">
        <v>322.3</v>
      </c>
      <c r="P13" s="22">
        <v>228.8</v>
      </c>
      <c r="Q13" s="22"/>
      <c r="R13" s="22">
        <v>353.1</v>
      </c>
      <c r="S13" s="22">
        <v>353.1</v>
      </c>
      <c r="T13" s="22">
        <v>243</v>
      </c>
      <c r="U13" s="22"/>
      <c r="V13" s="22">
        <v>388.4</v>
      </c>
      <c r="W13" s="22">
        <v>388.4</v>
      </c>
      <c r="X13" s="22">
        <v>267.3</v>
      </c>
      <c r="Y13" s="22"/>
    </row>
    <row r="14" spans="1:25" s="5" customFormat="1" ht="28.5" customHeight="1">
      <c r="A14" s="119"/>
      <c r="B14" s="95"/>
      <c r="C14" s="93"/>
      <c r="D14" s="83"/>
      <c r="E14" s="86"/>
      <c r="F14" s="59"/>
      <c r="G14" s="59"/>
      <c r="H14" s="59"/>
      <c r="I14" s="28" t="s">
        <v>32</v>
      </c>
      <c r="J14" s="20">
        <v>30</v>
      </c>
      <c r="K14" s="20">
        <v>30</v>
      </c>
      <c r="L14" s="20"/>
      <c r="M14" s="32"/>
      <c r="N14" s="20">
        <v>30</v>
      </c>
      <c r="O14" s="22">
        <v>30</v>
      </c>
      <c r="P14" s="22"/>
      <c r="Q14" s="32"/>
      <c r="R14" s="22">
        <v>40</v>
      </c>
      <c r="S14" s="22">
        <v>40</v>
      </c>
      <c r="T14" s="22"/>
      <c r="U14" s="22"/>
      <c r="V14" s="22">
        <v>50</v>
      </c>
      <c r="W14" s="22">
        <v>50</v>
      </c>
      <c r="X14" s="22"/>
      <c r="Y14" s="22"/>
    </row>
    <row r="15" spans="1:25" s="5" customFormat="1" ht="21.75" customHeight="1">
      <c r="A15" s="73"/>
      <c r="B15" s="96"/>
      <c r="C15" s="94"/>
      <c r="D15" s="84"/>
      <c r="E15" s="87"/>
      <c r="F15" s="60"/>
      <c r="G15" s="60"/>
      <c r="H15" s="60"/>
      <c r="I15" s="47" t="s">
        <v>10</v>
      </c>
      <c r="J15" s="46">
        <f aca="true" t="shared" si="0" ref="J15:X15">+J14+J13</f>
        <v>312.8</v>
      </c>
      <c r="K15" s="46">
        <f t="shared" si="0"/>
        <v>312.8</v>
      </c>
      <c r="L15" s="46">
        <f t="shared" si="0"/>
        <v>205.2</v>
      </c>
      <c r="M15" s="46"/>
      <c r="N15" s="46">
        <f t="shared" si="0"/>
        <v>352.3</v>
      </c>
      <c r="O15" s="46">
        <f t="shared" si="0"/>
        <v>352.3</v>
      </c>
      <c r="P15" s="46">
        <f t="shared" si="0"/>
        <v>228.8</v>
      </c>
      <c r="Q15" s="46"/>
      <c r="R15" s="46">
        <f t="shared" si="0"/>
        <v>393.1</v>
      </c>
      <c r="S15" s="46">
        <f t="shared" si="0"/>
        <v>393.1</v>
      </c>
      <c r="T15" s="46">
        <f t="shared" si="0"/>
        <v>243</v>
      </c>
      <c r="U15" s="46"/>
      <c r="V15" s="46">
        <f t="shared" si="0"/>
        <v>438.4</v>
      </c>
      <c r="W15" s="46">
        <f t="shared" si="0"/>
        <v>438.4</v>
      </c>
      <c r="X15" s="46">
        <f t="shared" si="0"/>
        <v>267.3</v>
      </c>
      <c r="Y15" s="46"/>
    </row>
    <row r="16" spans="1:25" s="5" customFormat="1" ht="16.5" customHeight="1">
      <c r="A16" s="72" t="s">
        <v>19</v>
      </c>
      <c r="B16" s="74" t="s">
        <v>9</v>
      </c>
      <c r="C16" s="99" t="s">
        <v>11</v>
      </c>
      <c r="D16" s="82" t="s">
        <v>57</v>
      </c>
      <c r="E16" s="85" t="s">
        <v>35</v>
      </c>
      <c r="F16" s="175" t="s">
        <v>54</v>
      </c>
      <c r="G16" s="58" t="s">
        <v>22</v>
      </c>
      <c r="H16" s="172" t="s">
        <v>53</v>
      </c>
      <c r="I16" s="28" t="s">
        <v>31</v>
      </c>
      <c r="J16" s="22">
        <v>39.6</v>
      </c>
      <c r="K16" s="22">
        <v>39.6</v>
      </c>
      <c r="L16" s="22">
        <v>1.4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s="5" customFormat="1" ht="15.75" customHeight="1">
      <c r="A17" s="97"/>
      <c r="B17" s="95"/>
      <c r="C17" s="100"/>
      <c r="D17" s="102"/>
      <c r="E17" s="178"/>
      <c r="F17" s="189"/>
      <c r="G17" s="184"/>
      <c r="H17" s="173"/>
      <c r="I17" s="28" t="s">
        <v>36</v>
      </c>
      <c r="J17" s="22">
        <v>19.5</v>
      </c>
      <c r="K17" s="22">
        <v>19.5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s="5" customFormat="1" ht="15" customHeight="1">
      <c r="A18" s="98"/>
      <c r="B18" s="96"/>
      <c r="C18" s="101"/>
      <c r="D18" s="103"/>
      <c r="E18" s="179"/>
      <c r="F18" s="176"/>
      <c r="G18" s="185"/>
      <c r="H18" s="177"/>
      <c r="I18" s="27" t="s">
        <v>10</v>
      </c>
      <c r="J18" s="21">
        <f>+J17+J16</f>
        <v>59.1</v>
      </c>
      <c r="K18" s="21">
        <f>+K17+K16</f>
        <v>59.1</v>
      </c>
      <c r="L18" s="21">
        <f>+L17+L16</f>
        <v>1.4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s="5" customFormat="1" ht="16.5" customHeight="1">
      <c r="A19" s="72" t="s">
        <v>19</v>
      </c>
      <c r="B19" s="171" t="s">
        <v>9</v>
      </c>
      <c r="C19" s="99" t="s">
        <v>20</v>
      </c>
      <c r="D19" s="82" t="s">
        <v>64</v>
      </c>
      <c r="E19" s="85" t="s">
        <v>35</v>
      </c>
      <c r="F19" s="190" t="s">
        <v>56</v>
      </c>
      <c r="G19" s="172" t="s">
        <v>34</v>
      </c>
      <c r="H19" s="172" t="s">
        <v>39</v>
      </c>
      <c r="I19" s="34" t="s">
        <v>31</v>
      </c>
      <c r="J19" s="20"/>
      <c r="K19" s="20"/>
      <c r="L19" s="20"/>
      <c r="M19" s="20"/>
      <c r="N19" s="22">
        <v>89</v>
      </c>
      <c r="O19" s="22">
        <v>80.7</v>
      </c>
      <c r="P19" s="22">
        <v>5.9</v>
      </c>
      <c r="Q19" s="22">
        <v>8.3</v>
      </c>
      <c r="R19" s="22"/>
      <c r="S19" s="22"/>
      <c r="T19" s="22"/>
      <c r="U19" s="22"/>
      <c r="V19" s="22"/>
      <c r="W19" s="22"/>
      <c r="X19" s="22"/>
      <c r="Y19" s="22"/>
    </row>
    <row r="20" spans="1:25" s="5" customFormat="1" ht="16.5" customHeight="1">
      <c r="A20" s="97"/>
      <c r="B20" s="171"/>
      <c r="C20" s="100"/>
      <c r="D20" s="102"/>
      <c r="E20" s="178"/>
      <c r="F20" s="191"/>
      <c r="G20" s="173"/>
      <c r="H20" s="173"/>
      <c r="I20" s="34" t="s">
        <v>36</v>
      </c>
      <c r="J20" s="20"/>
      <c r="K20" s="20"/>
      <c r="L20" s="20"/>
      <c r="M20" s="20"/>
      <c r="N20" s="22">
        <v>75.7</v>
      </c>
      <c r="O20" s="22">
        <v>68.6</v>
      </c>
      <c r="P20" s="22">
        <v>5</v>
      </c>
      <c r="Q20" s="22">
        <v>7.1</v>
      </c>
      <c r="R20" s="22"/>
      <c r="S20" s="22"/>
      <c r="T20" s="22"/>
      <c r="U20" s="22"/>
      <c r="V20" s="22"/>
      <c r="W20" s="22"/>
      <c r="X20" s="22"/>
      <c r="Y20" s="22"/>
    </row>
    <row r="21" spans="1:25" s="5" customFormat="1" ht="17.25" customHeight="1">
      <c r="A21" s="97"/>
      <c r="B21" s="171"/>
      <c r="C21" s="100"/>
      <c r="D21" s="103"/>
      <c r="E21" s="75"/>
      <c r="F21" s="192"/>
      <c r="G21" s="174"/>
      <c r="H21" s="177"/>
      <c r="I21" s="33" t="s">
        <v>10</v>
      </c>
      <c r="J21" s="21"/>
      <c r="K21" s="21"/>
      <c r="L21" s="21"/>
      <c r="M21" s="21"/>
      <c r="N21" s="21">
        <f>+N20+N19</f>
        <v>164.7</v>
      </c>
      <c r="O21" s="21">
        <f>+O20+O19</f>
        <v>149.3</v>
      </c>
      <c r="P21" s="21">
        <f>+P20+P19</f>
        <v>10.9</v>
      </c>
      <c r="Q21" s="21">
        <f>+Q20+Q19</f>
        <v>15.4</v>
      </c>
      <c r="R21" s="21"/>
      <c r="S21" s="21"/>
      <c r="T21" s="21"/>
      <c r="U21" s="21"/>
      <c r="V21" s="21"/>
      <c r="W21" s="21"/>
      <c r="X21" s="21"/>
      <c r="Y21" s="21"/>
    </row>
    <row r="22" spans="1:25" ht="14.25" customHeight="1">
      <c r="A22" s="15" t="s">
        <v>19</v>
      </c>
      <c r="B22" s="17" t="s">
        <v>9</v>
      </c>
      <c r="C22" s="79" t="s">
        <v>12</v>
      </c>
      <c r="D22" s="80"/>
      <c r="E22" s="80"/>
      <c r="F22" s="80"/>
      <c r="G22" s="80"/>
      <c r="H22" s="80"/>
      <c r="I22" s="81"/>
      <c r="J22" s="23">
        <f>+J21+J18+J15</f>
        <v>371.90000000000003</v>
      </c>
      <c r="K22" s="23">
        <f>+K21+K18+K15</f>
        <v>371.90000000000003</v>
      </c>
      <c r="L22" s="23">
        <f>+L21+L18+L15</f>
        <v>206.6</v>
      </c>
      <c r="M22" s="23"/>
      <c r="N22" s="23">
        <f aca="true" t="shared" si="1" ref="N22:T22">+N21+N18+N15</f>
        <v>517</v>
      </c>
      <c r="O22" s="23">
        <f t="shared" si="1"/>
        <v>501.6</v>
      </c>
      <c r="P22" s="23">
        <f t="shared" si="1"/>
        <v>239.70000000000002</v>
      </c>
      <c r="Q22" s="23">
        <f t="shared" si="1"/>
        <v>15.4</v>
      </c>
      <c r="R22" s="23">
        <f t="shared" si="1"/>
        <v>393.1</v>
      </c>
      <c r="S22" s="23">
        <f t="shared" si="1"/>
        <v>393.1</v>
      </c>
      <c r="T22" s="23">
        <f t="shared" si="1"/>
        <v>243</v>
      </c>
      <c r="U22" s="23"/>
      <c r="V22" s="23">
        <f>+V21+V18+V15</f>
        <v>438.4</v>
      </c>
      <c r="W22" s="23">
        <f>+W21+W18+W15</f>
        <v>438.4</v>
      </c>
      <c r="X22" s="23">
        <f>+X21+X18+X15</f>
        <v>267.3</v>
      </c>
      <c r="Y22" s="23"/>
    </row>
    <row r="23" spans="1:25" ht="15" customHeight="1">
      <c r="A23" s="13" t="s">
        <v>19</v>
      </c>
      <c r="B23" s="14" t="s">
        <v>11</v>
      </c>
      <c r="C23" s="88" t="s">
        <v>37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91"/>
    </row>
    <row r="24" spans="1:25" ht="19.5" customHeight="1">
      <c r="A24" s="70" t="s">
        <v>19</v>
      </c>
      <c r="B24" s="74" t="s">
        <v>11</v>
      </c>
      <c r="C24" s="182" t="s">
        <v>9</v>
      </c>
      <c r="D24" s="180" t="s">
        <v>38</v>
      </c>
      <c r="E24" s="85"/>
      <c r="F24" s="175" t="s">
        <v>55</v>
      </c>
      <c r="G24" s="58" t="s">
        <v>34</v>
      </c>
      <c r="H24" s="58" t="s">
        <v>39</v>
      </c>
      <c r="I24" s="26" t="s">
        <v>48</v>
      </c>
      <c r="J24" s="22">
        <v>92.5</v>
      </c>
      <c r="K24" s="22">
        <v>92.5</v>
      </c>
      <c r="L24" s="22">
        <v>70.6</v>
      </c>
      <c r="M24" s="20"/>
      <c r="N24" s="22">
        <v>106.4</v>
      </c>
      <c r="O24" s="22">
        <v>106.4</v>
      </c>
      <c r="P24" s="22">
        <v>81.2</v>
      </c>
      <c r="Q24" s="22"/>
      <c r="R24" s="22">
        <v>106.4</v>
      </c>
      <c r="S24" s="22">
        <v>106.4</v>
      </c>
      <c r="T24" s="22">
        <v>81.2</v>
      </c>
      <c r="U24" s="22"/>
      <c r="V24" s="22">
        <v>106.4</v>
      </c>
      <c r="W24" s="22">
        <v>106.4</v>
      </c>
      <c r="X24" s="22">
        <v>81.2</v>
      </c>
      <c r="Y24" s="22"/>
    </row>
    <row r="25" spans="1:25" ht="21" customHeight="1">
      <c r="A25" s="71"/>
      <c r="B25" s="75"/>
      <c r="C25" s="183"/>
      <c r="D25" s="181"/>
      <c r="E25" s="179"/>
      <c r="F25" s="176"/>
      <c r="G25" s="185"/>
      <c r="H25" s="185"/>
      <c r="I25" s="27" t="s">
        <v>10</v>
      </c>
      <c r="J25" s="21">
        <f aca="true" t="shared" si="2" ref="J25:X25">+J24</f>
        <v>92.5</v>
      </c>
      <c r="K25" s="21">
        <f t="shared" si="2"/>
        <v>92.5</v>
      </c>
      <c r="L25" s="21">
        <f t="shared" si="2"/>
        <v>70.6</v>
      </c>
      <c r="M25" s="21"/>
      <c r="N25" s="21">
        <f t="shared" si="2"/>
        <v>106.4</v>
      </c>
      <c r="O25" s="21">
        <f t="shared" si="2"/>
        <v>106.4</v>
      </c>
      <c r="P25" s="21">
        <f t="shared" si="2"/>
        <v>81.2</v>
      </c>
      <c r="Q25" s="21"/>
      <c r="R25" s="21">
        <f t="shared" si="2"/>
        <v>106.4</v>
      </c>
      <c r="S25" s="21">
        <f t="shared" si="2"/>
        <v>106.4</v>
      </c>
      <c r="T25" s="21">
        <f t="shared" si="2"/>
        <v>81.2</v>
      </c>
      <c r="U25" s="21"/>
      <c r="V25" s="21">
        <f t="shared" si="2"/>
        <v>106.4</v>
      </c>
      <c r="W25" s="21">
        <f t="shared" si="2"/>
        <v>106.4</v>
      </c>
      <c r="X25" s="21">
        <f t="shared" si="2"/>
        <v>81.2</v>
      </c>
      <c r="Y25" s="21"/>
    </row>
    <row r="26" spans="1:25" ht="14.25" customHeight="1">
      <c r="A26" s="15" t="s">
        <v>19</v>
      </c>
      <c r="B26" s="17" t="s">
        <v>11</v>
      </c>
      <c r="C26" s="79" t="s">
        <v>12</v>
      </c>
      <c r="D26" s="80"/>
      <c r="E26" s="80"/>
      <c r="F26" s="80"/>
      <c r="G26" s="80"/>
      <c r="H26" s="80"/>
      <c r="I26" s="81"/>
      <c r="J26" s="23">
        <f>+J25</f>
        <v>92.5</v>
      </c>
      <c r="K26" s="23">
        <f>+K25</f>
        <v>92.5</v>
      </c>
      <c r="L26" s="23">
        <f>+L25</f>
        <v>70.6</v>
      </c>
      <c r="M26" s="23"/>
      <c r="N26" s="23">
        <f>+N25</f>
        <v>106.4</v>
      </c>
      <c r="O26" s="23">
        <f>+O25</f>
        <v>106.4</v>
      </c>
      <c r="P26" s="23">
        <f>+P25</f>
        <v>81.2</v>
      </c>
      <c r="Q26" s="23"/>
      <c r="R26" s="23">
        <f>+R25</f>
        <v>106.4</v>
      </c>
      <c r="S26" s="23">
        <f>+S25</f>
        <v>106.4</v>
      </c>
      <c r="T26" s="23">
        <f>+T25</f>
        <v>81.2</v>
      </c>
      <c r="U26" s="23"/>
      <c r="V26" s="23">
        <f>+V25</f>
        <v>106.4</v>
      </c>
      <c r="W26" s="23">
        <f>+W25</f>
        <v>106.4</v>
      </c>
      <c r="X26" s="23">
        <f>+X25</f>
        <v>81.2</v>
      </c>
      <c r="Y26" s="23"/>
    </row>
    <row r="27" spans="1:25" ht="14.25" customHeight="1">
      <c r="A27" s="15" t="s">
        <v>19</v>
      </c>
      <c r="B27" s="186" t="s">
        <v>21</v>
      </c>
      <c r="C27" s="187"/>
      <c r="D27" s="187"/>
      <c r="E27" s="187"/>
      <c r="F27" s="187"/>
      <c r="G27" s="187"/>
      <c r="H27" s="187"/>
      <c r="I27" s="188"/>
      <c r="J27" s="24">
        <f>+J22+J26</f>
        <v>464.40000000000003</v>
      </c>
      <c r="K27" s="24">
        <f>+K22+K26</f>
        <v>464.40000000000003</v>
      </c>
      <c r="L27" s="24">
        <f>+L22+L26</f>
        <v>277.2</v>
      </c>
      <c r="M27" s="24"/>
      <c r="N27" s="24">
        <f aca="true" t="shared" si="3" ref="N27:T27">+N22+N26</f>
        <v>623.4</v>
      </c>
      <c r="O27" s="24">
        <f t="shared" si="3"/>
        <v>608</v>
      </c>
      <c r="P27" s="24">
        <f t="shared" si="3"/>
        <v>320.90000000000003</v>
      </c>
      <c r="Q27" s="24">
        <f t="shared" si="3"/>
        <v>15.4</v>
      </c>
      <c r="R27" s="24">
        <f t="shared" si="3"/>
        <v>499.5</v>
      </c>
      <c r="S27" s="24">
        <f t="shared" si="3"/>
        <v>499.5</v>
      </c>
      <c r="T27" s="24">
        <f t="shared" si="3"/>
        <v>324.2</v>
      </c>
      <c r="U27" s="24"/>
      <c r="V27" s="24">
        <f>+V22+V26</f>
        <v>544.8</v>
      </c>
      <c r="W27" s="24">
        <f>+W22+W26</f>
        <v>544.8</v>
      </c>
      <c r="X27" s="24">
        <f>+X22+X26</f>
        <v>348.5</v>
      </c>
      <c r="Y27" s="24"/>
    </row>
    <row r="28" spans="1:25" ht="15" customHeight="1">
      <c r="A28" s="12" t="s">
        <v>20</v>
      </c>
      <c r="B28" s="76" t="s">
        <v>45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8"/>
    </row>
    <row r="29" spans="1:25" ht="15.75" customHeight="1">
      <c r="A29" s="13" t="s">
        <v>20</v>
      </c>
      <c r="B29" s="51" t="s">
        <v>9</v>
      </c>
      <c r="C29" s="88" t="s">
        <v>46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91"/>
    </row>
    <row r="30" spans="1:25" s="5" customFormat="1" ht="40.5" customHeight="1">
      <c r="A30" s="72" t="s">
        <v>20</v>
      </c>
      <c r="B30" s="74" t="s">
        <v>9</v>
      </c>
      <c r="C30" s="99" t="s">
        <v>9</v>
      </c>
      <c r="D30" s="82" t="s">
        <v>65</v>
      </c>
      <c r="E30" s="193" t="s">
        <v>47</v>
      </c>
      <c r="F30" s="175" t="s">
        <v>33</v>
      </c>
      <c r="G30" s="58" t="s">
        <v>34</v>
      </c>
      <c r="H30" s="58" t="s">
        <v>39</v>
      </c>
      <c r="I30" s="26" t="s">
        <v>36</v>
      </c>
      <c r="J30" s="20">
        <v>34.8</v>
      </c>
      <c r="K30" s="20"/>
      <c r="L30" s="20"/>
      <c r="M30" s="20">
        <v>34.8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s="5" customFormat="1" ht="21" customHeight="1">
      <c r="A31" s="73"/>
      <c r="B31" s="75"/>
      <c r="C31" s="101"/>
      <c r="D31" s="103"/>
      <c r="E31" s="194"/>
      <c r="F31" s="176"/>
      <c r="G31" s="185"/>
      <c r="H31" s="185"/>
      <c r="I31" s="27" t="s">
        <v>10</v>
      </c>
      <c r="J31" s="21">
        <f>+J30</f>
        <v>34.8</v>
      </c>
      <c r="K31" s="21"/>
      <c r="L31" s="21"/>
      <c r="M31" s="21">
        <f>+M30</f>
        <v>34.8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5" customHeight="1">
      <c r="A32" s="15" t="s">
        <v>20</v>
      </c>
      <c r="B32" s="17" t="s">
        <v>9</v>
      </c>
      <c r="C32" s="165" t="s">
        <v>12</v>
      </c>
      <c r="D32" s="166"/>
      <c r="E32" s="166"/>
      <c r="F32" s="166"/>
      <c r="G32" s="166"/>
      <c r="H32" s="166"/>
      <c r="I32" s="167"/>
      <c r="J32" s="23">
        <f>+J31</f>
        <v>34.8</v>
      </c>
      <c r="K32" s="23">
        <f>+K31</f>
        <v>0</v>
      </c>
      <c r="L32" s="23">
        <f>+L31</f>
        <v>0</v>
      </c>
      <c r="M32" s="23">
        <f>+M31</f>
        <v>34.8</v>
      </c>
      <c r="N32" s="23">
        <f aca="true" t="shared" si="4" ref="N32:S32">+N31</f>
        <v>0</v>
      </c>
      <c r="O32" s="23">
        <f t="shared" si="4"/>
        <v>0</v>
      </c>
      <c r="P32" s="23">
        <f t="shared" si="4"/>
        <v>0</v>
      </c>
      <c r="Q32" s="23">
        <f t="shared" si="4"/>
        <v>0</v>
      </c>
      <c r="R32" s="23">
        <f t="shared" si="4"/>
        <v>0</v>
      </c>
      <c r="S32" s="23">
        <f t="shared" si="4"/>
        <v>0</v>
      </c>
      <c r="T32" s="23"/>
      <c r="U32" s="23">
        <f>+U31</f>
        <v>0</v>
      </c>
      <c r="V32" s="23">
        <f>+V31</f>
        <v>0</v>
      </c>
      <c r="W32" s="23">
        <f>+W31</f>
        <v>0</v>
      </c>
      <c r="X32" s="23"/>
      <c r="Y32" s="23">
        <f>+Y31</f>
        <v>0</v>
      </c>
    </row>
    <row r="33" spans="1:25" ht="14.25" customHeight="1">
      <c r="A33" s="15" t="s">
        <v>20</v>
      </c>
      <c r="B33" s="18"/>
      <c r="C33" s="168" t="s">
        <v>21</v>
      </c>
      <c r="D33" s="169"/>
      <c r="E33" s="169"/>
      <c r="F33" s="169"/>
      <c r="G33" s="169"/>
      <c r="H33" s="169"/>
      <c r="I33" s="170"/>
      <c r="J33" s="24">
        <f>SUM(J32)</f>
        <v>34.8</v>
      </c>
      <c r="K33" s="24">
        <f aca="true" t="shared" si="5" ref="K33:Y33">SUM(K32)</f>
        <v>0</v>
      </c>
      <c r="L33" s="24">
        <f t="shared" si="5"/>
        <v>0</v>
      </c>
      <c r="M33" s="24">
        <f t="shared" si="5"/>
        <v>34.8</v>
      </c>
      <c r="N33" s="24">
        <f t="shared" si="5"/>
        <v>0</v>
      </c>
      <c r="O33" s="24">
        <f t="shared" si="5"/>
        <v>0</v>
      </c>
      <c r="P33" s="24">
        <f t="shared" si="5"/>
        <v>0</v>
      </c>
      <c r="Q33" s="24">
        <f t="shared" si="5"/>
        <v>0</v>
      </c>
      <c r="R33" s="24">
        <f t="shared" si="5"/>
        <v>0</v>
      </c>
      <c r="S33" s="24">
        <f t="shared" si="5"/>
        <v>0</v>
      </c>
      <c r="T33" s="24"/>
      <c r="U33" s="24">
        <f t="shared" si="5"/>
        <v>0</v>
      </c>
      <c r="V33" s="24">
        <f t="shared" si="5"/>
        <v>0</v>
      </c>
      <c r="W33" s="24">
        <f t="shared" si="5"/>
        <v>0</v>
      </c>
      <c r="X33" s="24"/>
      <c r="Y33" s="24">
        <f t="shared" si="5"/>
        <v>0</v>
      </c>
    </row>
    <row r="34" spans="1:25" s="5" customFormat="1" ht="16.5" customHeight="1">
      <c r="A34" s="16" t="s">
        <v>9</v>
      </c>
      <c r="B34" s="19"/>
      <c r="C34" s="162" t="s">
        <v>44</v>
      </c>
      <c r="D34" s="163"/>
      <c r="E34" s="163"/>
      <c r="F34" s="163"/>
      <c r="G34" s="163"/>
      <c r="H34" s="163"/>
      <c r="I34" s="164"/>
      <c r="J34" s="25">
        <f aca="true" t="shared" si="6" ref="J34:Y34">+J33+J27</f>
        <v>499.20000000000005</v>
      </c>
      <c r="K34" s="25">
        <f t="shared" si="6"/>
        <v>464.40000000000003</v>
      </c>
      <c r="L34" s="25">
        <f t="shared" si="6"/>
        <v>277.2</v>
      </c>
      <c r="M34" s="25">
        <f t="shared" si="6"/>
        <v>34.8</v>
      </c>
      <c r="N34" s="25">
        <f t="shared" si="6"/>
        <v>623.4</v>
      </c>
      <c r="O34" s="25">
        <f t="shared" si="6"/>
        <v>608</v>
      </c>
      <c r="P34" s="25">
        <f t="shared" si="6"/>
        <v>320.90000000000003</v>
      </c>
      <c r="Q34" s="25">
        <f t="shared" si="6"/>
        <v>15.4</v>
      </c>
      <c r="R34" s="25">
        <f t="shared" si="6"/>
        <v>499.5</v>
      </c>
      <c r="S34" s="25">
        <f t="shared" si="6"/>
        <v>499.5</v>
      </c>
      <c r="T34" s="25">
        <f t="shared" si="6"/>
        <v>324.2</v>
      </c>
      <c r="U34" s="25">
        <f t="shared" si="6"/>
        <v>0</v>
      </c>
      <c r="V34" s="25">
        <f t="shared" si="6"/>
        <v>544.8</v>
      </c>
      <c r="W34" s="25">
        <f t="shared" si="6"/>
        <v>544.8</v>
      </c>
      <c r="X34" s="25">
        <f t="shared" si="6"/>
        <v>348.5</v>
      </c>
      <c r="Y34" s="25">
        <f t="shared" si="6"/>
        <v>0</v>
      </c>
    </row>
    <row r="35" spans="1:25" s="5" customFormat="1" ht="16.5" customHeight="1">
      <c r="A35" s="29"/>
      <c r="B35" s="29"/>
      <c r="C35" s="30"/>
      <c r="D35" s="30"/>
      <c r="E35" s="30"/>
      <c r="F35" s="30"/>
      <c r="G35" s="30"/>
      <c r="H35" s="30"/>
      <c r="I35" s="30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41" s="9" customFormat="1" ht="17.25" customHeight="1">
      <c r="A36" s="6"/>
      <c r="B36" s="7"/>
      <c r="C36" s="120" t="s">
        <v>23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3:25" ht="17.25" customHeight="1">
      <c r="C37" s="42"/>
      <c r="D37" s="42"/>
      <c r="E37" s="42"/>
      <c r="F37" s="42"/>
      <c r="G37" s="48"/>
      <c r="H37" s="42"/>
      <c r="I37" s="49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3:25" ht="33.75" customHeight="1">
      <c r="C38" s="121" t="s">
        <v>24</v>
      </c>
      <c r="D38" s="122"/>
      <c r="E38" s="122"/>
      <c r="F38" s="122"/>
      <c r="G38" s="122"/>
      <c r="H38" s="122"/>
      <c r="I38" s="123"/>
      <c r="J38" s="107" t="s">
        <v>62</v>
      </c>
      <c r="K38" s="108"/>
      <c r="L38" s="108"/>
      <c r="M38" s="109"/>
      <c r="N38" s="107" t="s">
        <v>52</v>
      </c>
      <c r="O38" s="108"/>
      <c r="P38" s="108"/>
      <c r="Q38" s="109"/>
      <c r="R38" s="107" t="s">
        <v>61</v>
      </c>
      <c r="S38" s="108"/>
      <c r="T38" s="108"/>
      <c r="U38" s="109"/>
      <c r="V38" s="107" t="s">
        <v>63</v>
      </c>
      <c r="W38" s="108"/>
      <c r="X38" s="108"/>
      <c r="Y38" s="109"/>
    </row>
    <row r="39" spans="3:25" ht="14.25" customHeight="1">
      <c r="C39" s="127" t="s">
        <v>25</v>
      </c>
      <c r="D39" s="128"/>
      <c r="E39" s="128"/>
      <c r="F39" s="128"/>
      <c r="G39" s="128"/>
      <c r="H39" s="128"/>
      <c r="I39" s="129"/>
      <c r="J39" s="61">
        <f>+J40+J41+J42+J43</f>
        <v>444.90000000000003</v>
      </c>
      <c r="K39" s="62"/>
      <c r="L39" s="62"/>
      <c r="M39" s="63"/>
      <c r="N39" s="61">
        <f>+N40+N41+N42+N43</f>
        <v>547.7</v>
      </c>
      <c r="O39" s="62"/>
      <c r="P39" s="62"/>
      <c r="Q39" s="63"/>
      <c r="R39" s="61">
        <f>+R40+R41+R42+R43</f>
        <v>499.5</v>
      </c>
      <c r="S39" s="62"/>
      <c r="T39" s="62"/>
      <c r="U39" s="63"/>
      <c r="V39" s="61">
        <f>+V40+V41+V42+V43</f>
        <v>544.8</v>
      </c>
      <c r="W39" s="62"/>
      <c r="X39" s="62"/>
      <c r="Y39" s="63"/>
    </row>
    <row r="40" spans="3:25" ht="13.5" customHeight="1">
      <c r="C40" s="64" t="s">
        <v>27</v>
      </c>
      <c r="D40" s="65"/>
      <c r="E40" s="65"/>
      <c r="F40" s="65"/>
      <c r="G40" s="65"/>
      <c r="H40" s="65"/>
      <c r="I40" s="66"/>
      <c r="J40" s="67">
        <f>+J19+J16+J13</f>
        <v>322.40000000000003</v>
      </c>
      <c r="K40" s="68"/>
      <c r="L40" s="68"/>
      <c r="M40" s="69"/>
      <c r="N40" s="67">
        <f>+N19+N16+N13</f>
        <v>411.3</v>
      </c>
      <c r="O40" s="68"/>
      <c r="P40" s="68"/>
      <c r="Q40" s="69"/>
      <c r="R40" s="67">
        <f>+R19+R16+R13</f>
        <v>353.1</v>
      </c>
      <c r="S40" s="68"/>
      <c r="T40" s="68"/>
      <c r="U40" s="69"/>
      <c r="V40" s="67">
        <f>+V19+V16+V13</f>
        <v>388.4</v>
      </c>
      <c r="W40" s="68"/>
      <c r="X40" s="68"/>
      <c r="Y40" s="69"/>
    </row>
    <row r="41" spans="3:25" ht="12.75" customHeight="1">
      <c r="C41" s="64" t="s">
        <v>59</v>
      </c>
      <c r="D41" s="65"/>
      <c r="E41" s="65"/>
      <c r="F41" s="65"/>
      <c r="G41" s="65"/>
      <c r="H41" s="65"/>
      <c r="I41" s="66"/>
      <c r="J41" s="67">
        <f>+J14</f>
        <v>30</v>
      </c>
      <c r="K41" s="68"/>
      <c r="L41" s="68"/>
      <c r="M41" s="69"/>
      <c r="N41" s="67">
        <f>+N14</f>
        <v>30</v>
      </c>
      <c r="O41" s="68"/>
      <c r="P41" s="68"/>
      <c r="Q41" s="69"/>
      <c r="R41" s="67">
        <f>+R14</f>
        <v>40</v>
      </c>
      <c r="S41" s="68"/>
      <c r="T41" s="68"/>
      <c r="U41" s="69"/>
      <c r="V41" s="67">
        <f>+V14</f>
        <v>50</v>
      </c>
      <c r="W41" s="68"/>
      <c r="X41" s="68"/>
      <c r="Y41" s="69"/>
    </row>
    <row r="42" spans="3:25" ht="13.5" customHeight="1">
      <c r="C42" s="64" t="s">
        <v>50</v>
      </c>
      <c r="D42" s="65"/>
      <c r="E42" s="65"/>
      <c r="F42" s="65"/>
      <c r="G42" s="65"/>
      <c r="H42" s="65"/>
      <c r="I42" s="66"/>
      <c r="J42" s="139">
        <f>+J24</f>
        <v>92.5</v>
      </c>
      <c r="K42" s="140"/>
      <c r="L42" s="140"/>
      <c r="M42" s="141"/>
      <c r="N42" s="139">
        <f>+N24</f>
        <v>106.4</v>
      </c>
      <c r="O42" s="140"/>
      <c r="P42" s="140"/>
      <c r="Q42" s="141"/>
      <c r="R42" s="139">
        <f>+R24</f>
        <v>106.4</v>
      </c>
      <c r="S42" s="140"/>
      <c r="T42" s="140"/>
      <c r="U42" s="141"/>
      <c r="V42" s="139">
        <f>+V24</f>
        <v>106.4</v>
      </c>
      <c r="W42" s="140"/>
      <c r="X42" s="140"/>
      <c r="Y42" s="141"/>
    </row>
    <row r="43" spans="3:25" ht="13.5" customHeight="1">
      <c r="C43" s="144" t="s">
        <v>51</v>
      </c>
      <c r="D43" s="145"/>
      <c r="E43" s="145"/>
      <c r="F43" s="145"/>
      <c r="G43" s="145"/>
      <c r="H43" s="145"/>
      <c r="I43" s="146"/>
      <c r="J43" s="67"/>
      <c r="K43" s="142"/>
      <c r="L43" s="142"/>
      <c r="M43" s="143"/>
      <c r="N43" s="67"/>
      <c r="O43" s="142"/>
      <c r="P43" s="142"/>
      <c r="Q43" s="143"/>
      <c r="R43" s="67"/>
      <c r="S43" s="142"/>
      <c r="T43" s="142"/>
      <c r="U43" s="143"/>
      <c r="V43" s="67"/>
      <c r="W43" s="142"/>
      <c r="X43" s="142"/>
      <c r="Y43" s="143"/>
    </row>
    <row r="44" spans="3:25" ht="12.75" customHeight="1">
      <c r="C44" s="127" t="s">
        <v>26</v>
      </c>
      <c r="D44" s="128"/>
      <c r="E44" s="128"/>
      <c r="F44" s="128"/>
      <c r="G44" s="128"/>
      <c r="H44" s="128"/>
      <c r="I44" s="129"/>
      <c r="J44" s="61">
        <f>+J45+J46+J47</f>
        <v>54.3</v>
      </c>
      <c r="K44" s="62"/>
      <c r="L44" s="62"/>
      <c r="M44" s="63"/>
      <c r="N44" s="61">
        <f>+N45+N46+N47</f>
        <v>75.7</v>
      </c>
      <c r="O44" s="62"/>
      <c r="P44" s="62"/>
      <c r="Q44" s="63"/>
      <c r="R44" s="61">
        <f>+R45+R46+R47</f>
        <v>0</v>
      </c>
      <c r="S44" s="62"/>
      <c r="T44" s="62"/>
      <c r="U44" s="63"/>
      <c r="V44" s="61">
        <f>+V45+V46+V47</f>
        <v>0</v>
      </c>
      <c r="W44" s="62"/>
      <c r="X44" s="62"/>
      <c r="Y44" s="63"/>
    </row>
    <row r="45" spans="3:25" ht="14.25" customHeight="1">
      <c r="C45" s="147" t="s">
        <v>28</v>
      </c>
      <c r="D45" s="148"/>
      <c r="E45" s="148"/>
      <c r="F45" s="148"/>
      <c r="G45" s="148"/>
      <c r="H45" s="148"/>
      <c r="I45" s="149"/>
      <c r="J45" s="67">
        <f>+J20+J17+J30</f>
        <v>54.3</v>
      </c>
      <c r="K45" s="68"/>
      <c r="L45" s="68"/>
      <c r="M45" s="69"/>
      <c r="N45" s="67">
        <f>+N20+N17+N30</f>
        <v>75.7</v>
      </c>
      <c r="O45" s="68"/>
      <c r="P45" s="68"/>
      <c r="Q45" s="69"/>
      <c r="R45" s="67">
        <f>+R20+R17+R30</f>
        <v>0</v>
      </c>
      <c r="S45" s="68"/>
      <c r="T45" s="68"/>
      <c r="U45" s="69"/>
      <c r="V45" s="67">
        <f>+V20+V17+V30</f>
        <v>0</v>
      </c>
      <c r="W45" s="68"/>
      <c r="X45" s="68"/>
      <c r="Y45" s="69"/>
    </row>
    <row r="46" spans="3:25" ht="13.5" customHeight="1">
      <c r="C46" s="64" t="s">
        <v>29</v>
      </c>
      <c r="D46" s="65"/>
      <c r="E46" s="65"/>
      <c r="F46" s="65"/>
      <c r="G46" s="65"/>
      <c r="H46" s="65"/>
      <c r="I46" s="66"/>
      <c r="J46" s="67"/>
      <c r="K46" s="68"/>
      <c r="L46" s="68"/>
      <c r="M46" s="69"/>
      <c r="N46" s="67"/>
      <c r="O46" s="68"/>
      <c r="P46" s="68"/>
      <c r="Q46" s="69"/>
      <c r="R46" s="67"/>
      <c r="S46" s="68"/>
      <c r="T46" s="68"/>
      <c r="U46" s="69"/>
      <c r="V46" s="67"/>
      <c r="W46" s="68"/>
      <c r="X46" s="68"/>
      <c r="Y46" s="69"/>
    </row>
    <row r="47" spans="3:25" ht="13.5" customHeight="1">
      <c r="C47" s="64" t="s">
        <v>30</v>
      </c>
      <c r="D47" s="65"/>
      <c r="E47" s="65"/>
      <c r="F47" s="65"/>
      <c r="G47" s="65"/>
      <c r="H47" s="65"/>
      <c r="I47" s="66"/>
      <c r="J47" s="67"/>
      <c r="K47" s="68"/>
      <c r="L47" s="68"/>
      <c r="M47" s="69"/>
      <c r="N47" s="67"/>
      <c r="O47" s="68"/>
      <c r="P47" s="68"/>
      <c r="Q47" s="69"/>
      <c r="R47" s="67"/>
      <c r="S47" s="68"/>
      <c r="T47" s="68"/>
      <c r="U47" s="69"/>
      <c r="V47" s="67"/>
      <c r="W47" s="68"/>
      <c r="X47" s="68"/>
      <c r="Y47" s="69"/>
    </row>
    <row r="48" spans="3:25" ht="13.5" customHeight="1">
      <c r="C48" s="127" t="s">
        <v>10</v>
      </c>
      <c r="D48" s="128"/>
      <c r="E48" s="128"/>
      <c r="F48" s="128"/>
      <c r="G48" s="128"/>
      <c r="H48" s="128"/>
      <c r="I48" s="129"/>
      <c r="J48" s="150">
        <f>+J44+J39</f>
        <v>499.20000000000005</v>
      </c>
      <c r="K48" s="151"/>
      <c r="L48" s="151"/>
      <c r="M48" s="152"/>
      <c r="N48" s="150">
        <f>+N44+N39</f>
        <v>623.4000000000001</v>
      </c>
      <c r="O48" s="151"/>
      <c r="P48" s="151"/>
      <c r="Q48" s="152"/>
      <c r="R48" s="150">
        <f>+R44+R39</f>
        <v>499.5</v>
      </c>
      <c r="S48" s="151"/>
      <c r="T48" s="151"/>
      <c r="U48" s="152"/>
      <c r="V48" s="150">
        <f>+V44+V39</f>
        <v>544.8</v>
      </c>
      <c r="W48" s="151"/>
      <c r="X48" s="151"/>
      <c r="Y48" s="152"/>
    </row>
    <row r="49" spans="10:25" ht="13.5" customHeight="1">
      <c r="J49" s="53"/>
      <c r="K49" s="54"/>
      <c r="L49" s="54"/>
      <c r="M49" s="54"/>
      <c r="N49" s="53"/>
      <c r="O49" s="54"/>
      <c r="P49" s="54"/>
      <c r="Q49" s="54"/>
      <c r="R49" s="53"/>
      <c r="S49" s="54"/>
      <c r="T49" s="54"/>
      <c r="U49" s="54"/>
      <c r="V49" s="53"/>
      <c r="W49" s="54"/>
      <c r="X49" s="54"/>
      <c r="Y49" s="54"/>
    </row>
    <row r="50" spans="13:25" ht="13.5" customHeight="1"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3:25" ht="15.75">
      <c r="C51" s="35"/>
      <c r="D51" s="36" t="s">
        <v>68</v>
      </c>
      <c r="E51" s="37"/>
      <c r="F51" s="37"/>
      <c r="G51" s="37"/>
      <c r="H51" s="10"/>
      <c r="I51" s="38"/>
      <c r="J51" s="10"/>
      <c r="K51" s="10"/>
      <c r="L51" s="10"/>
      <c r="M51" s="44"/>
      <c r="N51" s="44"/>
      <c r="O51" s="44"/>
      <c r="P51" s="44"/>
      <c r="Q51" s="45"/>
      <c r="R51" s="45" t="s">
        <v>69</v>
      </c>
      <c r="S51" s="45"/>
      <c r="T51" s="45"/>
      <c r="U51" s="45"/>
      <c r="V51" s="42"/>
      <c r="W51" s="42"/>
      <c r="X51" s="42"/>
      <c r="Y51" s="42"/>
    </row>
    <row r="52" spans="3:25" ht="15.75">
      <c r="C52" s="35"/>
      <c r="D52" s="35"/>
      <c r="E52" s="35"/>
      <c r="F52" s="35"/>
      <c r="G52" s="39"/>
      <c r="H52" s="35"/>
      <c r="I52" s="40"/>
      <c r="J52" s="35"/>
      <c r="K52" s="35"/>
      <c r="L52" s="35"/>
      <c r="M52" s="45"/>
      <c r="N52" s="45"/>
      <c r="O52" s="45"/>
      <c r="P52" s="45"/>
      <c r="Q52" s="45"/>
      <c r="R52" s="45"/>
      <c r="S52" s="45"/>
      <c r="T52" s="45"/>
      <c r="U52" s="45"/>
      <c r="V52" s="42"/>
      <c r="W52" s="42"/>
      <c r="X52" s="42"/>
      <c r="Y52" s="42"/>
    </row>
    <row r="53" spans="3:25" ht="15.75">
      <c r="C53" s="35"/>
      <c r="D53" s="35"/>
      <c r="E53" s="35"/>
      <c r="F53" s="35"/>
      <c r="G53" s="39"/>
      <c r="H53" s="35"/>
      <c r="I53" s="40"/>
      <c r="J53" s="35"/>
      <c r="K53" s="35"/>
      <c r="L53" s="35"/>
      <c r="M53" s="45"/>
      <c r="N53" s="45"/>
      <c r="O53" s="45"/>
      <c r="P53" s="45"/>
      <c r="Q53" s="45"/>
      <c r="R53" s="45"/>
      <c r="S53" s="45"/>
      <c r="T53" s="45"/>
      <c r="U53" s="45"/>
      <c r="V53" s="42"/>
      <c r="W53" s="42"/>
      <c r="X53" s="42"/>
      <c r="Y53" s="42"/>
    </row>
    <row r="54" spans="3:25" ht="15.75">
      <c r="C54" s="35"/>
      <c r="D54" s="35"/>
      <c r="E54" s="35"/>
      <c r="F54" s="35"/>
      <c r="G54" s="39"/>
      <c r="H54" s="35"/>
      <c r="I54" s="40"/>
      <c r="J54" s="35"/>
      <c r="K54" s="35"/>
      <c r="L54" s="35"/>
      <c r="M54" s="45"/>
      <c r="N54" s="45"/>
      <c r="O54" s="45"/>
      <c r="P54" s="45"/>
      <c r="Q54" s="45"/>
      <c r="R54" s="45"/>
      <c r="S54" s="45"/>
      <c r="T54" s="45"/>
      <c r="U54" s="45"/>
      <c r="V54" s="42"/>
      <c r="W54" s="42"/>
      <c r="X54" s="42"/>
      <c r="Y54" s="42"/>
    </row>
    <row r="55" spans="3:25" ht="15.75">
      <c r="C55" s="35"/>
      <c r="D55" s="52" t="s">
        <v>66</v>
      </c>
      <c r="E55" s="35"/>
      <c r="F55" s="35"/>
      <c r="G55" s="39"/>
      <c r="H55" s="35"/>
      <c r="I55" s="40"/>
      <c r="J55" s="35"/>
      <c r="K55" s="35"/>
      <c r="L55" s="35"/>
      <c r="M55" s="45"/>
      <c r="N55" s="45"/>
      <c r="O55" s="45"/>
      <c r="P55" s="45"/>
      <c r="Q55" s="45"/>
      <c r="R55" s="45"/>
      <c r="S55" s="45"/>
      <c r="T55" s="45"/>
      <c r="U55" s="45"/>
      <c r="V55" s="42"/>
      <c r="W55" s="42"/>
      <c r="X55" s="42"/>
      <c r="Y55" s="42"/>
    </row>
    <row r="56" spans="13:25" ht="11.25"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13:25" ht="11.25"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3:25" ht="11.25"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3:25" ht="11.25"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3:25" ht="11.25"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3:25" ht="11.25"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13:25" ht="11.25"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13:25" ht="11.25"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13:25" ht="11.25"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13:25" ht="11.25"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3:25" ht="11.25"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13:25" ht="11.25"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13:25" ht="11.25"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3:25" ht="11.25"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3:25" ht="11.25"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3:25" ht="11.25"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3:25" ht="11.25"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3:25" ht="11.25"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3:25" ht="11.25"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3:25" ht="11.25"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13:25" ht="11.25"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13:25" ht="11.25"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13:25" ht="11.25"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</row>
    <row r="79" spans="13:25" ht="11.25"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</row>
    <row r="80" spans="13:25" ht="11.25"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13:25" ht="11.25"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13:25" ht="11.25"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 spans="13:25" ht="11.25"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</row>
    <row r="84" spans="13:25" ht="11.25"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</row>
    <row r="85" spans="13:25" ht="11.25"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</row>
    <row r="86" spans="13:25" ht="11.25"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</row>
    <row r="87" spans="13:25" ht="11.25"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</row>
    <row r="88" spans="13:25" ht="11.25"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</row>
    <row r="89" spans="13:25" ht="11.25"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</row>
    <row r="90" spans="13:25" ht="11.25"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 spans="13:25" ht="11.25"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</row>
    <row r="92" spans="13:25" ht="11.25"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</row>
    <row r="93" spans="13:25" ht="11.25"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</row>
    <row r="94" spans="13:25" ht="11.25"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13:25" ht="11.25"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13:25" ht="11.25"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13:25" ht="11.25"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13:25" ht="11.25"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</row>
    <row r="99" spans="13:25" ht="11.25"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</row>
    <row r="100" spans="13:25" ht="11.25"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</row>
    <row r="101" spans="13:25" ht="11.25"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</row>
    <row r="102" spans="13:25" ht="11.25"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</row>
    <row r="103" spans="13:25" ht="11.25"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</row>
    <row r="104" spans="13:25" ht="11.25"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</row>
    <row r="105" spans="13:25" ht="11.25"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</row>
    <row r="106" spans="13:25" ht="11.25"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</row>
    <row r="107" spans="13:25" ht="11.25"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</row>
    <row r="108" spans="13:25" ht="11.25"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13:25" ht="11.25"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</row>
    <row r="110" spans="13:25" ht="11.25"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13:25" ht="11.25"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</row>
    <row r="112" spans="13:25" ht="11.25"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</row>
    <row r="113" spans="13:25" ht="11.25"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</row>
    <row r="114" spans="13:25" ht="11.25"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</row>
    <row r="115" spans="13:25" ht="11.25"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</row>
    <row r="116" spans="13:25" ht="11.25"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</row>
    <row r="117" spans="13:25" ht="11.25"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</row>
    <row r="118" spans="13:25" ht="11.25"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</row>
    <row r="119" spans="13:25" ht="11.25"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</row>
    <row r="120" spans="13:25" ht="11.25"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</row>
    <row r="121" spans="13:25" ht="11.25"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</row>
    <row r="122" spans="13:25" ht="11.25"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</row>
    <row r="123" spans="13:25" ht="11.25"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</row>
    <row r="124" spans="13:25" ht="11.25"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</row>
    <row r="125" spans="13:25" ht="11.25"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</row>
    <row r="126" spans="13:25" ht="11.25"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</row>
    <row r="127" spans="13:25" ht="11.25"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</row>
    <row r="128" spans="13:25" ht="11.25"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</row>
    <row r="129" spans="13:25" ht="11.25"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</row>
    <row r="130" spans="13:25" ht="11.25"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</row>
    <row r="131" spans="13:25" ht="11.25"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</row>
    <row r="132" spans="13:25" ht="11.25"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</row>
    <row r="133" spans="13:25" ht="11.25"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</row>
    <row r="134" spans="13:25" ht="11.25"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</row>
    <row r="135" spans="13:25" ht="11.25"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</row>
    <row r="136" spans="13:25" ht="11.25"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</row>
    <row r="137" spans="13:25" ht="11.25"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</row>
    <row r="138" spans="13:25" ht="11.25"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</row>
    <row r="139" spans="13:25" ht="11.25"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</row>
    <row r="140" spans="13:25" ht="11.25"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</row>
    <row r="141" spans="13:25" ht="11.25"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</row>
    <row r="142" spans="13:25" ht="11.25"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</row>
    <row r="143" spans="13:25" ht="11.25"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</row>
    <row r="144" spans="13:25" ht="11.25"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</row>
    <row r="145" spans="13:25" ht="11.25"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6" spans="13:25" ht="11.25"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13:25" ht="11.25"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</row>
    <row r="148" spans="13:25" ht="11.25"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</row>
    <row r="149" spans="13:25" ht="11.25"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</row>
    <row r="150" spans="13:25" ht="11.25"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</row>
    <row r="151" spans="13:25" ht="11.25"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</row>
    <row r="152" spans="13:25" ht="11.25"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</row>
    <row r="153" spans="13:25" ht="11.25"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</row>
    <row r="154" spans="13:25" ht="11.25"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</row>
    <row r="155" spans="13:25" ht="11.25"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</row>
    <row r="156" spans="13:25" ht="11.25"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</row>
    <row r="157" spans="13:25" ht="11.25"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</row>
    <row r="158" spans="13:25" ht="11.25"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</row>
    <row r="159" spans="13:25" ht="11.25"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</row>
    <row r="160" spans="13:25" ht="11.25"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</row>
    <row r="161" spans="13:25" ht="11.25"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</row>
    <row r="162" spans="13:25" ht="11.25"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</row>
    <row r="163" spans="13:25" ht="11.25"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</row>
    <row r="164" spans="13:25" ht="11.25"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</row>
    <row r="165" spans="13:25" ht="11.25"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</row>
    <row r="166" spans="13:25" ht="11.25"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</row>
    <row r="167" spans="13:25" ht="11.25"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</row>
    <row r="168" spans="13:25" ht="11.25"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</row>
    <row r="169" spans="13:25" ht="11.25"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</row>
    <row r="170" spans="13:25" ht="11.25"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</row>
    <row r="171" spans="13:25" ht="11.25"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</row>
    <row r="172" spans="13:25" ht="11.25"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</row>
    <row r="173" spans="13:25" ht="11.25"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</row>
    <row r="174" spans="13:25" ht="11.25"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</row>
    <row r="175" spans="13:25" ht="11.25"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</row>
    <row r="176" spans="13:25" ht="11.25"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</row>
    <row r="177" spans="13:25" ht="11.25"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</row>
    <row r="178" spans="13:25" ht="11.25"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</row>
    <row r="179" spans="13:25" ht="11.25"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</row>
    <row r="180" spans="13:25" ht="11.25"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</row>
    <row r="181" spans="13:25" ht="11.25"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</row>
    <row r="182" spans="13:25" ht="11.25"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13:25" ht="11.25"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</row>
    <row r="184" spans="13:25" ht="11.25"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</row>
    <row r="185" spans="13:25" ht="11.25"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</row>
    <row r="186" spans="13:25" ht="11.25"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</row>
    <row r="187" spans="13:25" ht="11.25"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</row>
    <row r="188" spans="13:25" ht="11.25"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</row>
    <row r="189" spans="13:25" ht="11.25"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</row>
    <row r="190" spans="13:25" ht="11.25"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 spans="13:25" ht="11.25"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</row>
    <row r="192" spans="13:25" ht="11.25"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</row>
    <row r="193" spans="13:25" ht="11.25"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</row>
    <row r="194" spans="13:25" ht="11.25"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</row>
    <row r="195" spans="13:25" ht="11.25"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</row>
    <row r="196" spans="13:25" ht="11.25"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</row>
    <row r="197" spans="13:25" ht="11.25"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</row>
    <row r="198" spans="13:25" ht="11.25"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</row>
    <row r="199" spans="13:25" ht="11.25"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</row>
    <row r="200" spans="13:25" ht="11.25"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</row>
    <row r="201" spans="13:25" ht="11.25"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</row>
    <row r="202" spans="13:25" ht="11.25"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</row>
    <row r="203" spans="13:25" ht="11.25"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</row>
    <row r="204" spans="13:25" ht="11.25"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</row>
    <row r="205" spans="13:25" ht="11.25"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</row>
    <row r="206" spans="13:25" ht="11.25"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</row>
    <row r="207" spans="13:25" ht="11.25"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</row>
    <row r="208" spans="13:25" ht="11.25"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</row>
    <row r="209" spans="13:25" ht="11.25"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</row>
    <row r="210" spans="13:25" ht="11.25"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</row>
    <row r="211" spans="13:25" ht="11.25"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</row>
    <row r="212" spans="13:25" ht="11.25"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</row>
    <row r="213" spans="13:25" ht="11.25"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</row>
    <row r="214" spans="13:25" ht="11.25"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</row>
    <row r="215" spans="13:25" ht="11.25"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</row>
    <row r="216" spans="13:25" ht="11.25"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</row>
    <row r="217" spans="13:25" ht="11.25"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</row>
    <row r="218" spans="13:25" ht="11.25"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</row>
    <row r="219" spans="13:25" ht="11.25"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</row>
    <row r="220" spans="13:25" ht="11.25"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</row>
    <row r="221" spans="13:25" ht="11.25"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</row>
    <row r="222" spans="13:25" ht="11.25"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</row>
    <row r="223" spans="13:25" ht="11.25"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</row>
    <row r="224" spans="13:25" ht="11.25"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</row>
    <row r="225" spans="13:25" ht="11.25"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</row>
    <row r="226" spans="13:25" ht="11.25"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</row>
    <row r="227" spans="13:25" ht="11.25"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</row>
    <row r="228" spans="13:25" ht="11.25"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</row>
    <row r="229" spans="13:25" ht="11.25"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</row>
    <row r="230" spans="13:25" ht="11.25"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</row>
    <row r="231" spans="13:25" ht="11.25"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</row>
    <row r="232" spans="13:25" ht="11.25"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</row>
    <row r="233" spans="13:25" ht="11.25"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</row>
    <row r="234" spans="13:25" ht="11.25"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</row>
    <row r="235" spans="13:25" ht="11.25"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</row>
    <row r="236" spans="13:25" ht="11.25"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</row>
    <row r="237" spans="13:25" ht="11.25"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</row>
    <row r="238" spans="13:25" ht="11.25"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</row>
    <row r="239" spans="13:25" ht="11.25"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</row>
    <row r="240" spans="13:25" ht="11.25"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</row>
    <row r="241" spans="13:25" ht="11.25"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</row>
    <row r="242" spans="13:25" ht="11.25"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</row>
    <row r="243" spans="13:25" ht="11.25"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</row>
  </sheetData>
  <sheetProtection/>
  <mergeCells count="143">
    <mergeCell ref="H30:H31"/>
    <mergeCell ref="D30:D31"/>
    <mergeCell ref="F13:F15"/>
    <mergeCell ref="G16:G18"/>
    <mergeCell ref="F30:F31"/>
    <mergeCell ref="C19:C21"/>
    <mergeCell ref="B27:I27"/>
    <mergeCell ref="F16:F18"/>
    <mergeCell ref="H24:H25"/>
    <mergeCell ref="F19:F21"/>
    <mergeCell ref="G24:G25"/>
    <mergeCell ref="E24:E25"/>
    <mergeCell ref="C22:I22"/>
    <mergeCell ref="C23:Y23"/>
    <mergeCell ref="F24:F25"/>
    <mergeCell ref="H16:H18"/>
    <mergeCell ref="E16:E18"/>
    <mergeCell ref="H19:H21"/>
    <mergeCell ref="D24:D25"/>
    <mergeCell ref="E19:E21"/>
    <mergeCell ref="C24:C25"/>
    <mergeCell ref="A2:Y2"/>
    <mergeCell ref="A6:A8"/>
    <mergeCell ref="V7:V8"/>
    <mergeCell ref="D6:D8"/>
    <mergeCell ref="C34:I34"/>
    <mergeCell ref="C32:I32"/>
    <mergeCell ref="C33:I33"/>
    <mergeCell ref="B19:B21"/>
    <mergeCell ref="G19:G21"/>
    <mergeCell ref="D19:D21"/>
    <mergeCell ref="O7:P7"/>
    <mergeCell ref="R7:R8"/>
    <mergeCell ref="Q7:Q8"/>
    <mergeCell ref="W1:Y1"/>
    <mergeCell ref="A3:Y3"/>
    <mergeCell ref="A9:Y9"/>
    <mergeCell ref="N7:N8"/>
    <mergeCell ref="J7:J8"/>
    <mergeCell ref="F6:F8"/>
    <mergeCell ref="C6:C8"/>
    <mergeCell ref="M7:M8"/>
    <mergeCell ref="R48:U48"/>
    <mergeCell ref="B6:B8"/>
    <mergeCell ref="W7:X7"/>
    <mergeCell ref="R45:U45"/>
    <mergeCell ref="V48:Y48"/>
    <mergeCell ref="C47:I47"/>
    <mergeCell ref="J47:M47"/>
    <mergeCell ref="E6:E8"/>
    <mergeCell ref="N47:Q47"/>
    <mergeCell ref="R47:U47"/>
    <mergeCell ref="V47:Y47"/>
    <mergeCell ref="C48:I48"/>
    <mergeCell ref="J48:M48"/>
    <mergeCell ref="N48:Q48"/>
    <mergeCell ref="V46:Y46"/>
    <mergeCell ref="V45:Y45"/>
    <mergeCell ref="C46:I46"/>
    <mergeCell ref="J46:M46"/>
    <mergeCell ref="N46:Q46"/>
    <mergeCell ref="R46:U46"/>
    <mergeCell ref="C45:I45"/>
    <mergeCell ref="J45:M45"/>
    <mergeCell ref="N45:Q45"/>
    <mergeCell ref="C42:I42"/>
    <mergeCell ref="J42:M42"/>
    <mergeCell ref="N42:Q42"/>
    <mergeCell ref="C44:I44"/>
    <mergeCell ref="J44:M44"/>
    <mergeCell ref="N44:Q44"/>
    <mergeCell ref="C43:I43"/>
    <mergeCell ref="J43:M43"/>
    <mergeCell ref="N43:Q43"/>
    <mergeCell ref="V40:Y40"/>
    <mergeCell ref="R44:U44"/>
    <mergeCell ref="V44:Y44"/>
    <mergeCell ref="R42:U42"/>
    <mergeCell ref="V41:Y41"/>
    <mergeCell ref="V43:Y43"/>
    <mergeCell ref="R43:U43"/>
    <mergeCell ref="V42:Y42"/>
    <mergeCell ref="R40:U40"/>
    <mergeCell ref="C41:I41"/>
    <mergeCell ref="J41:M41"/>
    <mergeCell ref="N41:Q41"/>
    <mergeCell ref="R41:U41"/>
    <mergeCell ref="C39:I39"/>
    <mergeCell ref="A4:Y4"/>
    <mergeCell ref="G6:G8"/>
    <mergeCell ref="S7:T7"/>
    <mergeCell ref="K7:L7"/>
    <mergeCell ref="I6:I8"/>
    <mergeCell ref="J39:M39"/>
    <mergeCell ref="N39:Q39"/>
    <mergeCell ref="R39:U39"/>
    <mergeCell ref="C36:Y36"/>
    <mergeCell ref="C38:I38"/>
    <mergeCell ref="V6:Y6"/>
    <mergeCell ref="N6:Q6"/>
    <mergeCell ref="A10:Y10"/>
    <mergeCell ref="R38:U38"/>
    <mergeCell ref="V38:Y38"/>
    <mergeCell ref="H6:H8"/>
    <mergeCell ref="J38:M38"/>
    <mergeCell ref="N38:Q38"/>
    <mergeCell ref="A19:A21"/>
    <mergeCell ref="U7:U8"/>
    <mergeCell ref="X5:Y5"/>
    <mergeCell ref="R6:U6"/>
    <mergeCell ref="Y7:Y8"/>
    <mergeCell ref="J6:M6"/>
    <mergeCell ref="A13:A15"/>
    <mergeCell ref="D13:D15"/>
    <mergeCell ref="E13:E15"/>
    <mergeCell ref="C12:Y12"/>
    <mergeCell ref="C13:C15"/>
    <mergeCell ref="B13:B15"/>
    <mergeCell ref="A16:A18"/>
    <mergeCell ref="B16:B18"/>
    <mergeCell ref="C16:C18"/>
    <mergeCell ref="D16:D18"/>
    <mergeCell ref="H13:H15"/>
    <mergeCell ref="A24:A25"/>
    <mergeCell ref="A30:A31"/>
    <mergeCell ref="B24:B25"/>
    <mergeCell ref="B30:B31"/>
    <mergeCell ref="B28:Y28"/>
    <mergeCell ref="C26:I26"/>
    <mergeCell ref="E30:E31"/>
    <mergeCell ref="G30:G31"/>
    <mergeCell ref="C29:Y29"/>
    <mergeCell ref="C30:C31"/>
    <mergeCell ref="N49:Q49"/>
    <mergeCell ref="R49:U49"/>
    <mergeCell ref="V49:Y49"/>
    <mergeCell ref="J49:M49"/>
    <mergeCell ref="B11:Y11"/>
    <mergeCell ref="G13:G15"/>
    <mergeCell ref="V39:Y39"/>
    <mergeCell ref="C40:I40"/>
    <mergeCell ref="J40:M40"/>
    <mergeCell ref="N40:Q40"/>
  </mergeCells>
  <printOptions/>
  <pageMargins left="0.3937007874015748" right="0.3937007874015748" top="1.1811023622047245" bottom="0.3937007874015748" header="0" footer="0"/>
  <pageSetup horizontalDpi="600" verticalDpi="600" orientation="landscape" scale="80" r:id="rId1"/>
  <rowBreaks count="1" manualBreakCount="1">
    <brk id="1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A.Cepiene</dc:creator>
  <cp:keywords/>
  <dc:description/>
  <cp:lastModifiedBy>Inga</cp:lastModifiedBy>
  <cp:lastPrinted>2015-03-26T12:43:48Z</cp:lastPrinted>
  <dcterms:created xsi:type="dcterms:W3CDTF">2007-07-27T10:32:34Z</dcterms:created>
  <dcterms:modified xsi:type="dcterms:W3CDTF">2015-04-13T12:51:11Z</dcterms:modified>
  <cp:category/>
  <cp:version/>
  <cp:contentType/>
  <cp:contentStatus/>
</cp:coreProperties>
</file>